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usiness Development\Template, Sito e Presentazioni\PAGINE SITO\Sito_Fondo 394\Garanzie\"/>
    </mc:Choice>
  </mc:AlternateContent>
  <xr:revisionPtr revIDLastSave="0" documentId="13_ncr:1_{9A75DE23-151B-47F5-9B66-48410A746F55}" xr6:coauthVersionLast="47" xr6:coauthVersionMax="47" xr10:uidLastSave="{00000000-0000-0000-0000-000000000000}"/>
  <bookViews>
    <workbookView xWindow="-108" yWindow="-108" windowWidth="23256" windowHeight="12576" xr2:uid="{702F81F8-E25D-4001-935F-77E4A626E846}"/>
  </bookViews>
  <sheets>
    <sheet name="SimulatoreGaranzia" sheetId="1" r:id="rId1"/>
    <sheet name="% garanzi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3" i="1" s="1"/>
  <c r="C14" i="1" s="1"/>
  <c r="E1" i="2"/>
  <c r="D12" i="1" l="1"/>
  <c r="D13" i="1"/>
  <c r="E4" i="2" l="1"/>
  <c r="E2" i="2"/>
  <c r="E3" i="2"/>
  <c r="C4" i="2"/>
  <c r="C3" i="2"/>
  <c r="C2" i="2"/>
  <c r="C1" i="2"/>
  <c r="D14" i="1"/>
</calcChain>
</file>

<file path=xl/sharedStrings.xml><?xml version="1.0" encoding="utf-8"?>
<sst xmlns="http://schemas.openxmlformats.org/spreadsheetml/2006/main" count="23" uniqueCount="21">
  <si>
    <t>Simulatore per importo massimo da garantire</t>
  </si>
  <si>
    <t>totale</t>
  </si>
  <si>
    <t>dati di input</t>
  </si>
  <si>
    <t>deposito cauzionale/garanzie non bancarie</t>
  </si>
  <si>
    <t>10% deposito cauzionale/garanzie non bancarie</t>
  </si>
  <si>
    <t>10% di garanzia bancaria</t>
  </si>
  <si>
    <t>20% di garanzia bancaria</t>
  </si>
  <si>
    <t>20% deposito cauzionale/garanzie non bancarie</t>
  </si>
  <si>
    <t>importo garanzia a titolo di rimborso del capitale</t>
  </si>
  <si>
    <t>importo garanzia a titolo di interessi, inclusi gli interessi di mora, e oneri accessori</t>
  </si>
  <si>
    <t>sull'ammontare complessivo del finanziamento</t>
  </si>
  <si>
    <t>sulla tranche a titolo di anticipo (25% dell'ammontare complessivo del finanziamento)</t>
  </si>
  <si>
    <t>A</t>
  </si>
  <si>
    <t>B</t>
  </si>
  <si>
    <t>C</t>
  </si>
  <si>
    <t>A*B</t>
  </si>
  <si>
    <t>(A*B)*C</t>
  </si>
  <si>
    <r>
      <t xml:space="preserve">importo Finanziamento a valere sul Fondo 394 (comunicato in Lettera di Esito). 
</t>
    </r>
    <r>
      <rPr>
        <b/>
        <i/>
        <sz val="9"/>
        <color theme="1"/>
        <rFont val="Arial"/>
        <family val="2"/>
      </rPr>
      <t>N.B.: non si considera la quota fondo perduto</t>
    </r>
  </si>
  <si>
    <t>% da garantire a titolo di rimborso del capitale (comunicato in Lettera di Esito)</t>
  </si>
  <si>
    <t xml:space="preserve">% tasso fideiussione, a garanzia di interessi, inclusi gli interessi di mora, e oneri accessori (comunicato in Lettera di Esito o con PEC separata) </t>
  </si>
  <si>
    <t xml:space="preserve">Tool riferito alle Circolari Circolari 3-4-5-6-7-8/394/2023. Per approfondimenti: https://www.simest.it/per-le-imprese/finanziamenti-agevolati-internazionalizzazione/documentazione-garanzie-intermediari-finanziari/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</si>
</sst>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8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3" borderId="3" xfId="0" applyFont="1" applyFill="1" applyBorder="1" applyAlignment="1" applyProtection="1">
      <alignment vertical="center"/>
      <protection locked="0"/>
    </xf>
    <xf numFmtId="44" fontId="1" fillId="4" borderId="4" xfId="1" applyFont="1" applyFill="1" applyBorder="1" applyAlignment="1" applyProtection="1">
      <alignment horizontal="right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9" fontId="1" fillId="4" borderId="6" xfId="2" applyFont="1" applyFill="1" applyBorder="1" applyAlignment="1" applyProtection="1">
      <alignment horizontal="right"/>
      <protection locked="0"/>
    </xf>
    <xf numFmtId="164" fontId="1" fillId="4" borderId="8" xfId="2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vertical="center"/>
      <protection locked="0"/>
    </xf>
    <xf numFmtId="44" fontId="1" fillId="0" borderId="10" xfId="1" applyFont="1" applyFill="1" applyBorder="1"/>
    <xf numFmtId="44" fontId="1" fillId="0" borderId="4" xfId="1" applyFont="1" applyFill="1" applyBorder="1"/>
    <xf numFmtId="44" fontId="1" fillId="0" borderId="11" xfId="1" applyFont="1" applyFill="1" applyBorder="1"/>
    <xf numFmtId="44" fontId="1" fillId="0" borderId="6" xfId="1" applyFont="1" applyFill="1" applyBorder="1"/>
    <xf numFmtId="44" fontId="1" fillId="4" borderId="4" xfId="1" applyFont="1" applyFill="1" applyBorder="1" applyAlignment="1" applyProtection="1">
      <alignment horizontal="center"/>
      <protection locked="0"/>
    </xf>
    <xf numFmtId="4" fontId="0" fillId="0" borderId="0" xfId="0" applyNumberFormat="1"/>
    <xf numFmtId="9" fontId="1" fillId="0" borderId="0" xfId="2" applyFont="1"/>
    <xf numFmtId="9" fontId="0" fillId="0" borderId="0" xfId="0" applyNumberFormat="1"/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44" fontId="0" fillId="0" borderId="0" xfId="0" applyNumberFormat="1"/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891540</xdr:colOff>
      <xdr:row>3</xdr:row>
      <xdr:rowOff>135255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7DAB4442-E83F-4919-8725-84F1A3B22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4097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69D74-8251-4D91-8E9A-ED9065C070B9}">
  <dimension ref="A2:D17"/>
  <sheetViews>
    <sheetView showGridLines="0" tabSelected="1" workbookViewId="0">
      <selection activeCell="B5" sqref="B5:C5"/>
    </sheetView>
  </sheetViews>
  <sheetFormatPr defaultRowHeight="14.4" x14ac:dyDescent="0.3"/>
  <cols>
    <col min="1" max="1" width="8.77734375" customWidth="1"/>
    <col min="2" max="2" width="73.5546875" bestFit="1" customWidth="1"/>
    <col min="3" max="3" width="42.44140625" customWidth="1"/>
    <col min="4" max="4" width="45.21875" customWidth="1"/>
  </cols>
  <sheetData>
    <row r="2" spans="1:4" ht="15" thickBot="1" x14ac:dyDescent="0.35"/>
    <row r="3" spans="1:4" x14ac:dyDescent="0.3">
      <c r="C3" s="11" t="s">
        <v>2</v>
      </c>
    </row>
    <row r="4" spans="1:4" ht="15" thickBot="1" x14ac:dyDescent="0.35"/>
    <row r="5" spans="1:4" ht="16.2" thickBot="1" x14ac:dyDescent="0.35">
      <c r="B5" s="18" t="s">
        <v>0</v>
      </c>
      <c r="C5" s="19"/>
    </row>
    <row r="6" spans="1:4" ht="7.5" customHeight="1" thickBot="1" x14ac:dyDescent="0.35"/>
    <row r="7" spans="1:4" ht="28.8" customHeight="1" x14ac:dyDescent="0.3">
      <c r="A7" s="21" t="s">
        <v>12</v>
      </c>
      <c r="B7" s="25" t="s">
        <v>17</v>
      </c>
      <c r="C7" s="2"/>
    </row>
    <row r="8" spans="1:4" ht="21" customHeight="1" x14ac:dyDescent="0.3">
      <c r="A8" s="21" t="s">
        <v>13</v>
      </c>
      <c r="B8" s="3" t="s">
        <v>18</v>
      </c>
      <c r="C8" s="4"/>
      <c r="D8" s="22"/>
    </row>
    <row r="9" spans="1:4" ht="29.4" customHeight="1" thickBot="1" x14ac:dyDescent="0.35">
      <c r="A9" s="21" t="s">
        <v>14</v>
      </c>
      <c r="B9" s="26" t="s">
        <v>19</v>
      </c>
      <c r="C9" s="5"/>
      <c r="D9" s="22"/>
    </row>
    <row r="10" spans="1:4" ht="15" thickBot="1" x14ac:dyDescent="0.35">
      <c r="B10" s="6"/>
    </row>
    <row r="11" spans="1:4" ht="27.6" customHeight="1" thickBot="1" x14ac:dyDescent="0.35">
      <c r="C11" s="20" t="s">
        <v>10</v>
      </c>
      <c r="D11" s="20" t="s">
        <v>11</v>
      </c>
    </row>
    <row r="12" spans="1:4" x14ac:dyDescent="0.3">
      <c r="A12" s="24" t="s">
        <v>15</v>
      </c>
      <c r="B12" s="1" t="s">
        <v>8</v>
      </c>
      <c r="C12" s="7">
        <f>C7*C8</f>
        <v>0</v>
      </c>
      <c r="D12" s="8">
        <f>C12*0.25</f>
        <v>0</v>
      </c>
    </row>
    <row r="13" spans="1:4" x14ac:dyDescent="0.3">
      <c r="A13" s="24" t="s">
        <v>16</v>
      </c>
      <c r="B13" s="3" t="s">
        <v>9</v>
      </c>
      <c r="C13" s="9">
        <f>C12*C9</f>
        <v>0</v>
      </c>
      <c r="D13" s="10">
        <f>C13*0.25</f>
        <v>0</v>
      </c>
    </row>
    <row r="14" spans="1:4" x14ac:dyDescent="0.3">
      <c r="A14" s="24"/>
      <c r="B14" s="3" t="s">
        <v>1</v>
      </c>
      <c r="C14" s="9">
        <f>C13+C12</f>
        <v>0</v>
      </c>
      <c r="D14" s="10">
        <f>C14*0.25</f>
        <v>0</v>
      </c>
    </row>
    <row r="16" spans="1:4" x14ac:dyDescent="0.3">
      <c r="B16" s="23"/>
    </row>
    <row r="17" spans="2:4" x14ac:dyDescent="0.3">
      <c r="B17" s="23" t="s">
        <v>20</v>
      </c>
      <c r="D17" s="12"/>
    </row>
  </sheetData>
  <sheetProtection algorithmName="SHA-512" hashValue="txOcjNoaqD3qk5+hFKE8u7Q8wUfV8wqKEODI1mAkDwEVe2+PC6YUMh1TKmoi7WkNvVDU2w9erfRpnSQLvfno4A==" saltValue="WjcBN2gyonLZitvQhfLpiA==" spinCount="100000" sheet="1" objects="1" scenarios="1"/>
  <mergeCells count="1">
    <mergeCell ref="B5:C5"/>
  </mergeCells>
  <conditionalFormatting sqref="B5">
    <cfRule type="containsText" dxfId="0" priority="1" operator="containsText" text="KO">
      <formula>NOT(ISERROR(SEARCH("KO",B5)))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1656D-5054-4171-81D5-DBF102CDC9DF}">
  <dimension ref="A1:E5"/>
  <sheetViews>
    <sheetView workbookViewId="0">
      <selection activeCell="B5" sqref="B5"/>
    </sheetView>
  </sheetViews>
  <sheetFormatPr defaultRowHeight="14.4" x14ac:dyDescent="0.3"/>
  <cols>
    <col min="2" max="3" width="50.33203125" customWidth="1"/>
    <col min="4" max="4" width="22.6640625" bestFit="1" customWidth="1"/>
    <col min="5" max="5" width="12" bestFit="1" customWidth="1"/>
  </cols>
  <sheetData>
    <row r="1" spans="1:5" x14ac:dyDescent="0.3">
      <c r="A1" s="13">
        <v>0.1</v>
      </c>
      <c r="B1" s="15" t="s">
        <v>3</v>
      </c>
      <c r="C1" s="16">
        <f>SimulatoreGaranzia!C14</f>
        <v>0</v>
      </c>
      <c r="E1">
        <f>0</f>
        <v>0</v>
      </c>
    </row>
    <row r="2" spans="1:5" x14ac:dyDescent="0.3">
      <c r="A2" s="13">
        <v>0.2</v>
      </c>
      <c r="B2" s="15" t="s">
        <v>4</v>
      </c>
      <c r="C2" s="16">
        <f>SimulatoreGaranzia!C14/2</f>
        <v>0</v>
      </c>
      <c r="D2" t="s">
        <v>5</v>
      </c>
      <c r="E2" s="17">
        <f>SimulatoreGaranzia!C14/2</f>
        <v>0</v>
      </c>
    </row>
    <row r="3" spans="1:5" x14ac:dyDescent="0.3">
      <c r="A3" s="13">
        <v>0.3</v>
      </c>
      <c r="B3" s="15" t="s">
        <v>4</v>
      </c>
      <c r="C3" s="16">
        <f>SimulatoreGaranzia!C14/3</f>
        <v>0</v>
      </c>
      <c r="D3" t="s">
        <v>6</v>
      </c>
      <c r="E3" s="17">
        <f>(SimulatoreGaranzia!C14/3)*2</f>
        <v>0</v>
      </c>
    </row>
    <row r="4" spans="1:5" x14ac:dyDescent="0.3">
      <c r="A4" s="13">
        <v>0.4</v>
      </c>
      <c r="B4" s="15" t="s">
        <v>7</v>
      </c>
      <c r="C4" s="16">
        <f>SimulatoreGaranzia!C14/2</f>
        <v>0</v>
      </c>
      <c r="D4" t="s">
        <v>6</v>
      </c>
      <c r="E4" s="17">
        <f>SimulatoreGaranzia!C14/2</f>
        <v>0</v>
      </c>
    </row>
    <row r="5" spans="1:5" x14ac:dyDescent="0.3">
      <c r="A5" s="1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SimulatoreGaranzia</vt:lpstr>
      <vt:lpstr>% garanzia</vt:lpstr>
    </vt:vector>
  </TitlesOfParts>
  <Company>Cassa Depositi e Prestiti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Casella</dc:creator>
  <cp:lastModifiedBy>Trischitta, Manuela</cp:lastModifiedBy>
  <dcterms:created xsi:type="dcterms:W3CDTF">2024-04-08T10:33:31Z</dcterms:created>
  <dcterms:modified xsi:type="dcterms:W3CDTF">2024-04-12T08:29:42Z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a03c14-1435-4ef5-bb92-af8fb4129243_Enabled">
    <vt:lpwstr>true</vt:lpwstr>
  </property>
  <property fmtid="{D5CDD505-2E9C-101B-9397-08002B2CF9AE}" pid="3" name="MSIP_Label_dea03c14-1435-4ef5-bb92-af8fb4129243_SetDate">
    <vt:lpwstr>2024-04-08T10:36:17Z</vt:lpwstr>
  </property>
  <property fmtid="{D5CDD505-2E9C-101B-9397-08002B2CF9AE}" pid="4" name="MSIP_Label_dea03c14-1435-4ef5-bb92-af8fb4129243_Method">
    <vt:lpwstr>Privileged</vt:lpwstr>
  </property>
  <property fmtid="{D5CDD505-2E9C-101B-9397-08002B2CF9AE}" pid="5" name="MSIP_Label_dea03c14-1435-4ef5-bb92-af8fb4129243_Name">
    <vt:lpwstr>dea03c14-1435-4ef5-bb92-af8fb4129243</vt:lpwstr>
  </property>
  <property fmtid="{D5CDD505-2E9C-101B-9397-08002B2CF9AE}" pid="6" name="MSIP_Label_dea03c14-1435-4ef5-bb92-af8fb4129243_SiteId">
    <vt:lpwstr>8c4b47b5-ea35-4370-817f-95066d4f8467</vt:lpwstr>
  </property>
  <property fmtid="{D5CDD505-2E9C-101B-9397-08002B2CF9AE}" pid="7" name="MSIP_Label_dea03c14-1435-4ef5-bb92-af8fb4129243_ActionId">
    <vt:lpwstr>cdc49706-6906-41f2-8cf3-2c2c371af2a3</vt:lpwstr>
  </property>
  <property fmtid="{D5CDD505-2E9C-101B-9397-08002B2CF9AE}" pid="8" name="MSIP_Label_dea03c14-1435-4ef5-bb92-af8fb4129243_ContentBits">
    <vt:lpwstr>0</vt:lpwstr>
  </property>
</Properties>
</file>